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Qui I-2008" sheetId="1" r:id="rId1"/>
  </sheets>
  <definedNames/>
  <calcPr fullCalcOnLoad="1"/>
</workbook>
</file>

<file path=xl/sharedStrings.xml><?xml version="1.0" encoding="utf-8"?>
<sst xmlns="http://schemas.openxmlformats.org/spreadsheetml/2006/main" count="104" uniqueCount="93">
  <si>
    <t>C«ng ty Cæ phÇn S«ng §µ 19</t>
  </si>
  <si>
    <t>C¬ quan C«ng ty  - MST: 0400450691</t>
  </si>
  <si>
    <t>Sè cuèi kú</t>
  </si>
  <si>
    <t>Sè ®Çu n¨m</t>
  </si>
  <si>
    <t xml:space="preserve">  - Gi¸ trÞ hao mßn lòy kÕ</t>
  </si>
  <si>
    <t>Gi¸m ®èc</t>
  </si>
  <si>
    <t>Tæng céng nguån vèn</t>
  </si>
  <si>
    <t>LËp biÓu                         KÕ to¸n tr­ëng</t>
  </si>
  <si>
    <t>I. b¶ng c©n ®èi kÕ to¸n</t>
  </si>
  <si>
    <t>STT</t>
  </si>
  <si>
    <t>I</t>
  </si>
  <si>
    <t xml:space="preserve"> Tµi s¶n l­u ®éng vµ ®Çu t­ ng¾n h¹n</t>
  </si>
  <si>
    <t>TiÒn mÆt</t>
  </si>
  <si>
    <t>II</t>
  </si>
  <si>
    <t>Tµi s¶n cè ®Þnh vµ ®Çu t­ dµi h¹n</t>
  </si>
  <si>
    <t xml:space="preserve">  - Nguyªn gi¸ TSC§ v« h×nh</t>
  </si>
  <si>
    <t xml:space="preserve">  - Nguyªn gi¸ TSC§ h÷u h×nh</t>
  </si>
  <si>
    <t xml:space="preserve">  - Gi¸ trÞ hao mßn lòy kÕ TSC§ v« h×nh</t>
  </si>
  <si>
    <t>C¸c kho¶n ®Çu t­ tµi chÝnh dµi h¹n</t>
  </si>
  <si>
    <t>C¸c kho¶n ph¶i thu</t>
  </si>
  <si>
    <t>Hµng tån kho</t>
  </si>
  <si>
    <t>Tµi s¶n l­u ®éng kh¸c</t>
  </si>
  <si>
    <t>Chi phÝ tr¶ tr­íc dµi h¹n</t>
  </si>
  <si>
    <t>C¸c chi phÝ kh¸c</t>
  </si>
  <si>
    <t xml:space="preserve">Tµi s¶n cè ®Þnh </t>
  </si>
  <si>
    <t>Chi phÝ x©y dùng c¬ b¶n dë dang</t>
  </si>
  <si>
    <t>C¸c kho¶n ký c­îc , ký quü dµi h¹n</t>
  </si>
  <si>
    <t>III</t>
  </si>
  <si>
    <t>IV</t>
  </si>
  <si>
    <t xml:space="preserve">   Nî ph¶i tr¶</t>
  </si>
  <si>
    <t>Nî kh¸c</t>
  </si>
  <si>
    <t>Nî ng¾n h¹n</t>
  </si>
  <si>
    <t>Nî dµi h¹n</t>
  </si>
  <si>
    <t>V</t>
  </si>
  <si>
    <t>Nguån vèn chñ së h÷u</t>
  </si>
  <si>
    <t>Nguån vèn vµ quü</t>
  </si>
  <si>
    <t xml:space="preserve">  - Nguån vèn kinh doanh</t>
  </si>
  <si>
    <t xml:space="preserve">  - Cæ phiÕu ng©n quü</t>
  </si>
  <si>
    <t xml:space="preserve">  - ThÆng d­ vèn cæ phÇn</t>
  </si>
  <si>
    <t xml:space="preserve">  - C¸c quü </t>
  </si>
  <si>
    <t xml:space="preserve">     + Quü ®Çu t­ ph¸t triÓn</t>
  </si>
  <si>
    <t xml:space="preserve">     + Quü dù phßng tµi chÝnh</t>
  </si>
  <si>
    <t>Nguån kinh phÝ</t>
  </si>
  <si>
    <t>Tæng céng tµi s¶n</t>
  </si>
  <si>
    <t>C¸c kho¶n ®Çu t­ tµi chÝnh ng¾n h¹n</t>
  </si>
  <si>
    <t>Néi dung</t>
  </si>
  <si>
    <t>ChØ tiªu</t>
  </si>
  <si>
    <t>Luü kÕ</t>
  </si>
  <si>
    <t>tõ ®Çu n¨m</t>
  </si>
  <si>
    <t>L·i c¬ b¶n trªn cæ phiÕu</t>
  </si>
  <si>
    <t>Lîi nhuËn sau thuÕ (60=50-51)</t>
  </si>
  <si>
    <t>Tæng lîi nhuËn tr­íc thuÕ (50=30+40)</t>
  </si>
  <si>
    <t>Lîi nhuËn kh¸c (40=31-32)</t>
  </si>
  <si>
    <t>Chi phÝ kh¸c</t>
  </si>
  <si>
    <t>Lîi nhuËn thuÇn tõ ho¹t ®éng kinh doanh</t>
  </si>
  <si>
    <t>Chi phÝ qu¶n lý doanh nghiÖp</t>
  </si>
  <si>
    <t>Chi phÝ b¸n hµng</t>
  </si>
  <si>
    <t>Chi phÝ tµi chÝnh</t>
  </si>
  <si>
    <t>Doanh thu ho¹t ®éng tµi chÝnh</t>
  </si>
  <si>
    <t>Lîi nhuËn gép b¸n hµng vµ cung cÊp dÞch vô (20=10-11)</t>
  </si>
  <si>
    <t>Gi¸ vèn hµng b¸n</t>
  </si>
  <si>
    <t>Doanh thu thuÇn b¸n hµng vµ cung cÊp dÞch vô (10=01-03)</t>
  </si>
  <si>
    <t>Doanh thu b¸n hµng vµ cung cÊp dÞch vô</t>
  </si>
  <si>
    <t>ThuÕ thu nhËp ph¶i nép</t>
  </si>
  <si>
    <t>Doanh thu kh¸c</t>
  </si>
  <si>
    <t>III. C¸c chØ tiªu tµi chÝnh c¬ b¶n</t>
  </si>
  <si>
    <t>C¬ cÊu tµi s¶n</t>
  </si>
  <si>
    <t xml:space="preserve"> - Tµi s¶n cè ®Þnh/ Tæng tµi s¶n</t>
  </si>
  <si>
    <t xml:space="preserve"> - Tµi s¶n l­u ®éng/  Tæng tµi s¶n</t>
  </si>
  <si>
    <t>C¬ cÊu nguån vèn</t>
  </si>
  <si>
    <t xml:space="preserve"> - Nî ph¶i tr¶/ Tæng nguån vèn</t>
  </si>
  <si>
    <t>Kh¶ n¨ng thanh to¸n</t>
  </si>
  <si>
    <t xml:space="preserve"> - Kh¶ n¨ng thanh to¸n nhanh</t>
  </si>
  <si>
    <t xml:space="preserve"> - Kh¶ n¨ng thanh to¸n hiÖn hµnh</t>
  </si>
  <si>
    <t>Tû suÊt lîi nhuËn</t>
  </si>
  <si>
    <t xml:space="preserve"> - Tû suÊt lîi nhuËn tr­íc thuÕ/ Tæng tµi s¶n</t>
  </si>
  <si>
    <t xml:space="preserve"> - Tû suÊt lîi nhuËn sau thuÕ thuÕ/ Doanh thu thuÇn</t>
  </si>
  <si>
    <t xml:space="preserve"> - Tû suÊt lîi nhuËn sau thuÕ/ Nguån vèn chñ së h÷u</t>
  </si>
  <si>
    <t>§¬n vÞ tÝnh</t>
  </si>
  <si>
    <t>Kú tr­íc</t>
  </si>
  <si>
    <t>Kú b¸o c¸o</t>
  </si>
  <si>
    <t>%</t>
  </si>
  <si>
    <t xml:space="preserve">§Þa chØ : 12 Hå xu©n h­¬ng - QuËn Ngò Hµnh S¬n - TP §µ N½ng </t>
  </si>
  <si>
    <t xml:space="preserve">§iÖn tho¹i : 05113847471,836168 , Fax : 05113.836515 </t>
  </si>
  <si>
    <t>Website http://www.Songda19.com.vn</t>
  </si>
  <si>
    <t>C¸c kho¶n gi¶m trõ (03= 04+05+06+07)</t>
  </si>
  <si>
    <t xml:space="preserve">LÇn </t>
  </si>
  <si>
    <t>II. kÕt qu¶ kinh doanh</t>
  </si>
  <si>
    <t>QuÝ I</t>
  </si>
  <si>
    <t xml:space="preserve">  - Lîi nhuËn sau thuÕ ch­a ph©n phèi</t>
  </si>
  <si>
    <t xml:space="preserve"> - Nguån vèn chñ së h÷u/ Tæng nguån vèn</t>
  </si>
  <si>
    <t xml:space="preserve">§µ n½ng, ngµy 15 th¸ng 04 n¨m 2008 </t>
  </si>
  <si>
    <t xml:space="preserve"> Huúnh V¨n Trung                                   Vò Kim Long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</si>
</sst>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0.000000"/>
    <numFmt numFmtId="170" formatCode="0.0000000"/>
    <numFmt numFmtId="171" formatCode="0.00000000"/>
    <numFmt numFmtId="172" formatCode="0.000000000"/>
    <numFmt numFmtId="173" formatCode="0.0000000000"/>
    <numFmt numFmtId="174" formatCode="0.00000000000"/>
    <numFmt numFmtId="175" formatCode="0.000000000000"/>
  </numFmts>
  <fonts count="21">
    <font>
      <sz val="10"/>
      <color indexed="8"/>
      <name val="MS Sans Serif"/>
      <family val="0"/>
    </font>
    <font>
      <b/>
      <sz val="10.9"/>
      <color indexed="8"/>
      <name val=".VnTime"/>
      <family val="0"/>
    </font>
    <font>
      <b/>
      <sz val="14.05"/>
      <color indexed="8"/>
      <name val=".VnTimeH"/>
      <family val="0"/>
    </font>
    <font>
      <sz val="12.05"/>
      <color indexed="8"/>
      <name val=".VnTime"/>
      <family val="0"/>
    </font>
    <font>
      <i/>
      <sz val="12.05"/>
      <color indexed="8"/>
      <name val=".VnTime"/>
      <family val="2"/>
    </font>
    <font>
      <b/>
      <sz val="12"/>
      <color indexed="8"/>
      <name val=".VnTime"/>
      <family val="0"/>
    </font>
    <font>
      <sz val="12"/>
      <color indexed="8"/>
      <name val="MS Sans Serif"/>
      <family val="0"/>
    </font>
    <font>
      <b/>
      <sz val="12"/>
      <color indexed="8"/>
      <name val=".VnTimeH"/>
      <family val="2"/>
    </font>
    <font>
      <b/>
      <sz val="11"/>
      <color indexed="8"/>
      <name val=".VnTimeH"/>
      <family val="2"/>
    </font>
    <font>
      <b/>
      <sz val="10"/>
      <color indexed="8"/>
      <name val=".VnTime"/>
      <family val="2"/>
    </font>
    <font>
      <b/>
      <sz val="11"/>
      <color indexed="18"/>
      <name val=".VnTime"/>
      <family val="0"/>
    </font>
    <font>
      <b/>
      <sz val="11"/>
      <color indexed="18"/>
      <name val="Arial"/>
      <family val="0"/>
    </font>
    <font>
      <sz val="11"/>
      <color indexed="8"/>
      <name val="MS Sans Serif"/>
      <family val="0"/>
    </font>
    <font>
      <sz val="10"/>
      <color indexed="8"/>
      <name val=".VnTime"/>
      <family val="2"/>
    </font>
    <font>
      <sz val="12"/>
      <color indexed="8"/>
      <name val=".VnTime"/>
      <family val="2"/>
    </font>
    <font>
      <b/>
      <sz val="11"/>
      <color indexed="18"/>
      <name val=".VnTimeH"/>
      <family val="2"/>
    </font>
    <font>
      <b/>
      <sz val="11"/>
      <color indexed="8"/>
      <name val=".VnTime"/>
      <family val="2"/>
    </font>
    <font>
      <i/>
      <sz val="8.05"/>
      <color indexed="8"/>
      <name val=".VnTime"/>
      <family val="2"/>
    </font>
    <font>
      <sz val="10"/>
      <color indexed="8"/>
      <name val=".VnTimeH"/>
      <family val="2"/>
    </font>
    <font>
      <b/>
      <sz val="12.05"/>
      <color indexed="8"/>
      <name val=".VnTimeH"/>
      <family val="2"/>
    </font>
    <font>
      <b/>
      <sz val="10"/>
      <color indexed="8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double"/>
      <right style="thin"/>
      <top style="hair"/>
      <bottom style="hair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double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Alignment="1">
      <alignment horizontal="left" vertical="center"/>
    </xf>
    <xf numFmtId="0" fontId="1" fillId="0" borderId="0" xfId="0" applyAlignment="1">
      <alignment horizontal="right" vertical="center"/>
    </xf>
    <xf numFmtId="0" fontId="2" fillId="0" borderId="0" xfId="0" applyAlignment="1">
      <alignment horizontal="center" vertical="center"/>
    </xf>
    <xf numFmtId="0" fontId="3" fillId="0" borderId="0" xfId="0" applyAlignment="1">
      <alignment horizontal="center"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3" fontId="11" fillId="0" borderId="6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3" fontId="11" fillId="0" borderId="7" xfId="0" applyNumberFormat="1" applyFont="1" applyBorder="1" applyAlignment="1">
      <alignment vertical="center"/>
    </xf>
    <xf numFmtId="3" fontId="11" fillId="0" borderId="8" xfId="0" applyNumberFormat="1" applyFont="1" applyBorder="1" applyAlignment="1">
      <alignment vertical="center"/>
    </xf>
    <xf numFmtId="3" fontId="12" fillId="0" borderId="7" xfId="0" applyNumberFormat="1" applyFont="1" applyBorder="1" applyAlignment="1">
      <alignment/>
    </xf>
    <xf numFmtId="3" fontId="12" fillId="0" borderId="8" xfId="0" applyNumberFormat="1" applyFont="1" applyBorder="1" applyAlignment="1">
      <alignment/>
    </xf>
    <xf numFmtId="0" fontId="10" fillId="0" borderId="9" xfId="0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10" fillId="0" borderId="7" xfId="0" applyFont="1" applyBorder="1" applyAlignment="1">
      <alignment vertical="center"/>
    </xf>
    <xf numFmtId="3" fontId="10" fillId="0" borderId="7" xfId="0" applyNumberFormat="1" applyFont="1" applyBorder="1" applyAlignment="1">
      <alignment vertical="center"/>
    </xf>
    <xf numFmtId="3" fontId="10" fillId="0" borderId="8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10" fillId="0" borderId="10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2" fontId="10" fillId="0" borderId="17" xfId="0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5" fillId="0" borderId="7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3" fontId="16" fillId="0" borderId="5" xfId="0" applyNumberFormat="1" applyFont="1" applyBorder="1" applyAlignment="1">
      <alignment vertical="center"/>
    </xf>
    <xf numFmtId="3" fontId="16" fillId="0" borderId="6" xfId="0" applyNumberFormat="1" applyFont="1" applyBorder="1" applyAlignment="1">
      <alignment vertical="center"/>
    </xf>
    <xf numFmtId="3" fontId="10" fillId="0" borderId="7" xfId="0" applyNumberFormat="1" applyFont="1" applyBorder="1" applyAlignment="1">
      <alignment vertical="center"/>
    </xf>
    <xf numFmtId="3" fontId="10" fillId="0" borderId="8" xfId="0" applyNumberFormat="1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vertical="center"/>
    </xf>
    <xf numFmtId="3" fontId="15" fillId="2" borderId="7" xfId="0" applyNumberFormat="1" applyFont="1" applyFill="1" applyBorder="1" applyAlignment="1">
      <alignment vertical="center"/>
    </xf>
    <xf numFmtId="3" fontId="15" fillId="2" borderId="8" xfId="0" applyNumberFormat="1" applyFont="1" applyFill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3" fontId="5" fillId="0" borderId="7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8" fillId="2" borderId="19" xfId="0" applyFont="1" applyFill="1" applyBorder="1" applyAlignment="1">
      <alignment horizontal="left" vertical="center"/>
    </xf>
    <xf numFmtId="3" fontId="8" fillId="2" borderId="19" xfId="0" applyNumberFormat="1" applyFont="1" applyFill="1" applyBorder="1" applyAlignment="1">
      <alignment vertical="center"/>
    </xf>
    <xf numFmtId="3" fontId="8" fillId="2" borderId="20" xfId="0" applyNumberFormat="1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10" fillId="0" borderId="21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165" fontId="20" fillId="0" borderId="11" xfId="0" applyNumberFormat="1" applyFont="1" applyBorder="1" applyAlignment="1">
      <alignment/>
    </xf>
    <xf numFmtId="0" fontId="0" fillId="0" borderId="1" xfId="0" applyBorder="1" applyAlignment="1">
      <alignment/>
    </xf>
    <xf numFmtId="0" fontId="10" fillId="0" borderId="7" xfId="0" applyFont="1" applyFill="1" applyBorder="1" applyAlignment="1">
      <alignment vertical="center"/>
    </xf>
    <xf numFmtId="165" fontId="10" fillId="0" borderId="22" xfId="0" applyNumberFormat="1" applyFont="1" applyFill="1" applyBorder="1" applyAlignment="1">
      <alignment vertical="center"/>
    </xf>
    <xf numFmtId="2" fontId="20" fillId="0" borderId="8" xfId="0" applyNumberFormat="1" applyFont="1" applyBorder="1" applyAlignment="1">
      <alignment/>
    </xf>
    <xf numFmtId="0" fontId="10" fillId="0" borderId="1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20" fillId="0" borderId="8" xfId="0" applyFont="1" applyBorder="1" applyAlignment="1">
      <alignment/>
    </xf>
    <xf numFmtId="2" fontId="10" fillId="0" borderId="22" xfId="0" applyNumberFormat="1" applyFont="1" applyFill="1" applyBorder="1" applyAlignment="1">
      <alignment vertical="center"/>
    </xf>
    <xf numFmtId="165" fontId="20" fillId="0" borderId="8" xfId="0" applyNumberFormat="1" applyFont="1" applyBorder="1" applyAlignment="1">
      <alignment/>
    </xf>
    <xf numFmtId="166" fontId="10" fillId="0" borderId="22" xfId="0" applyNumberFormat="1" applyFont="1" applyFill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0" fontId="13" fillId="0" borderId="7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left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workbookViewId="0" topLeftCell="A7">
      <selection activeCell="A6" sqref="A6"/>
    </sheetView>
  </sheetViews>
  <sheetFormatPr defaultColWidth="9.140625" defaultRowHeight="12.75"/>
  <cols>
    <col min="1" max="1" width="5.140625" style="0" customWidth="1"/>
    <col min="2" max="2" width="50.00390625" style="0" customWidth="1"/>
    <col min="3" max="3" width="16.28125" style="0" customWidth="1"/>
    <col min="4" max="4" width="16.140625" style="0" customWidth="1"/>
    <col min="5" max="5" width="13.00390625" style="0" customWidth="1"/>
    <col min="6" max="6" width="11.421875" style="0" bestFit="1" customWidth="1"/>
  </cols>
  <sheetData>
    <row r="1" spans="1:4" s="6" customFormat="1" ht="21" customHeight="1">
      <c r="A1" s="43" t="s">
        <v>0</v>
      </c>
      <c r="D1" s="44" t="s">
        <v>1</v>
      </c>
    </row>
    <row r="2" s="42" customFormat="1" ht="21" customHeight="1">
      <c r="A2" s="42" t="s">
        <v>82</v>
      </c>
    </row>
    <row r="3" s="42" customFormat="1" ht="21" customHeight="1">
      <c r="A3" s="42" t="s">
        <v>83</v>
      </c>
    </row>
    <row r="4" s="42" customFormat="1" ht="21" customHeight="1">
      <c r="A4" s="42" t="s">
        <v>84</v>
      </c>
    </row>
    <row r="5" s="41" customFormat="1" ht="9.75" customHeight="1"/>
    <row r="6" ht="22.5" customHeight="1">
      <c r="A6" s="7" t="s">
        <v>8</v>
      </c>
    </row>
    <row r="7" ht="13.5" thickBot="1"/>
    <row r="8" spans="1:4" ht="13.5" thickTop="1">
      <c r="A8" s="87" t="s">
        <v>9</v>
      </c>
      <c r="B8" s="94" t="s">
        <v>45</v>
      </c>
      <c r="C8" s="91" t="s">
        <v>2</v>
      </c>
      <c r="D8" s="83" t="s">
        <v>3</v>
      </c>
    </row>
    <row r="9" spans="1:4" ht="22.5" customHeight="1">
      <c r="A9" s="88"/>
      <c r="B9" s="95"/>
      <c r="C9" s="92"/>
      <c r="D9" s="84"/>
    </row>
    <row r="10" spans="1:6" ht="18" customHeight="1">
      <c r="A10" s="47" t="s">
        <v>10</v>
      </c>
      <c r="B10" s="45" t="s">
        <v>11</v>
      </c>
      <c r="C10" s="48">
        <f>SUM(C11:C15)</f>
        <v>52146440362</v>
      </c>
      <c r="D10" s="49">
        <f>SUM(D11:D15)</f>
        <v>50612030946</v>
      </c>
      <c r="E10" s="22"/>
      <c r="F10" s="22"/>
    </row>
    <row r="11" spans="1:4" ht="18" customHeight="1">
      <c r="A11" s="14">
        <v>1</v>
      </c>
      <c r="B11" s="23" t="s">
        <v>12</v>
      </c>
      <c r="C11" s="24">
        <v>2392270572</v>
      </c>
      <c r="D11" s="25">
        <v>1511424433</v>
      </c>
    </row>
    <row r="12" spans="1:4" ht="18" customHeight="1">
      <c r="A12" s="14">
        <v>2</v>
      </c>
      <c r="B12" s="23" t="s">
        <v>44</v>
      </c>
      <c r="C12" s="24"/>
      <c r="D12" s="25"/>
    </row>
    <row r="13" spans="1:4" ht="18" customHeight="1">
      <c r="A13" s="14">
        <v>3</v>
      </c>
      <c r="B13" s="23" t="s">
        <v>19</v>
      </c>
      <c r="C13" s="24">
        <v>27148959799</v>
      </c>
      <c r="D13" s="25">
        <v>24645273274</v>
      </c>
    </row>
    <row r="14" spans="1:4" ht="18" customHeight="1">
      <c r="A14" s="14">
        <v>4</v>
      </c>
      <c r="B14" s="23" t="s">
        <v>20</v>
      </c>
      <c r="C14" s="24">
        <v>21905061087</v>
      </c>
      <c r="D14" s="25">
        <v>24285397553</v>
      </c>
    </row>
    <row r="15" spans="1:5" ht="18" customHeight="1">
      <c r="A15" s="14">
        <v>5</v>
      </c>
      <c r="B15" s="23" t="s">
        <v>21</v>
      </c>
      <c r="C15" s="24">
        <v>700148904</v>
      </c>
      <c r="D15" s="25">
        <v>169935686</v>
      </c>
      <c r="E15" s="22"/>
    </row>
    <row r="16" spans="1:4" ht="18" customHeight="1">
      <c r="A16" s="46" t="s">
        <v>13</v>
      </c>
      <c r="B16" s="45" t="s">
        <v>14</v>
      </c>
      <c r="C16" s="50">
        <f>C17+C22+C23+C24+C25+C26</f>
        <v>4849093821</v>
      </c>
      <c r="D16" s="51">
        <f>D17+D22+D23+D24+D25+D26</f>
        <v>5483859867</v>
      </c>
    </row>
    <row r="17" spans="1:4" ht="18" customHeight="1">
      <c r="A17" s="14">
        <v>1</v>
      </c>
      <c r="B17" s="23" t="s">
        <v>24</v>
      </c>
      <c r="C17" s="24">
        <f>C18+C19</f>
        <v>2949093821</v>
      </c>
      <c r="D17" s="25">
        <f>D18+D19</f>
        <v>3583859867</v>
      </c>
    </row>
    <row r="18" spans="1:4" ht="18" customHeight="1">
      <c r="A18" s="14"/>
      <c r="B18" s="23" t="s">
        <v>16</v>
      </c>
      <c r="C18" s="24">
        <v>26464650948</v>
      </c>
      <c r="D18" s="25">
        <v>26464650948</v>
      </c>
    </row>
    <row r="19" spans="1:4" ht="18" customHeight="1">
      <c r="A19" s="14"/>
      <c r="B19" s="23" t="s">
        <v>4</v>
      </c>
      <c r="C19" s="24">
        <v>-23515557127</v>
      </c>
      <c r="D19" s="25">
        <v>-22880791081</v>
      </c>
    </row>
    <row r="20" spans="1:4" ht="18" customHeight="1">
      <c r="A20" s="14"/>
      <c r="B20" s="23" t="s">
        <v>15</v>
      </c>
      <c r="C20" s="24"/>
      <c r="D20" s="25"/>
    </row>
    <row r="21" spans="1:4" ht="18" customHeight="1">
      <c r="A21" s="14"/>
      <c r="B21" s="23" t="s">
        <v>17</v>
      </c>
      <c r="C21" s="24"/>
      <c r="D21" s="25"/>
    </row>
    <row r="22" spans="1:4" ht="18" customHeight="1">
      <c r="A22" s="14">
        <v>2</v>
      </c>
      <c r="B22" s="23" t="s">
        <v>18</v>
      </c>
      <c r="C22" s="24">
        <v>1900000000</v>
      </c>
      <c r="D22" s="25">
        <v>1900000000</v>
      </c>
    </row>
    <row r="23" spans="1:4" ht="18" customHeight="1">
      <c r="A23" s="14">
        <v>3</v>
      </c>
      <c r="B23" s="23" t="s">
        <v>25</v>
      </c>
      <c r="C23" s="24"/>
      <c r="D23" s="25"/>
    </row>
    <row r="24" spans="1:4" ht="18" customHeight="1">
      <c r="A24" s="14">
        <v>4</v>
      </c>
      <c r="B24" s="23" t="s">
        <v>26</v>
      </c>
      <c r="C24" s="24"/>
      <c r="D24" s="25"/>
    </row>
    <row r="25" spans="1:4" ht="18" customHeight="1">
      <c r="A25" s="14">
        <v>5</v>
      </c>
      <c r="B25" s="23" t="s">
        <v>22</v>
      </c>
      <c r="C25" s="24"/>
      <c r="D25" s="25"/>
    </row>
    <row r="26" spans="1:4" ht="18" customHeight="1">
      <c r="A26" s="14">
        <v>6</v>
      </c>
      <c r="B26" s="23" t="s">
        <v>23</v>
      </c>
      <c r="C26" s="24"/>
      <c r="D26" s="25"/>
    </row>
    <row r="27" spans="1:4" ht="21.75" customHeight="1">
      <c r="A27" s="52" t="s">
        <v>27</v>
      </c>
      <c r="B27" s="53" t="s">
        <v>43</v>
      </c>
      <c r="C27" s="54">
        <f>C10+C16</f>
        <v>56995534183</v>
      </c>
      <c r="D27" s="55">
        <f>D10+D16</f>
        <v>56095890813</v>
      </c>
    </row>
    <row r="28" spans="1:4" ht="18" customHeight="1">
      <c r="A28" s="8" t="s">
        <v>28</v>
      </c>
      <c r="B28" s="56" t="s">
        <v>29</v>
      </c>
      <c r="C28" s="57">
        <f>C29+C30</f>
        <v>37951031512</v>
      </c>
      <c r="D28" s="80">
        <f>D29+D30</f>
        <v>37764855336</v>
      </c>
    </row>
    <row r="29" spans="1:4" ht="18" customHeight="1">
      <c r="A29" s="14">
        <v>1</v>
      </c>
      <c r="B29" s="23" t="s">
        <v>31</v>
      </c>
      <c r="C29" s="24">
        <v>37901742585</v>
      </c>
      <c r="D29" s="25">
        <v>37715566409</v>
      </c>
    </row>
    <row r="30" spans="1:4" ht="18" customHeight="1">
      <c r="A30" s="14">
        <v>2</v>
      </c>
      <c r="B30" s="23" t="s">
        <v>32</v>
      </c>
      <c r="C30" s="24">
        <v>49288927</v>
      </c>
      <c r="D30" s="25">
        <v>49288927</v>
      </c>
    </row>
    <row r="31" spans="1:4" ht="18" customHeight="1">
      <c r="A31" s="14">
        <v>3</v>
      </c>
      <c r="B31" s="23" t="s">
        <v>30</v>
      </c>
      <c r="C31" s="24"/>
      <c r="D31" s="25"/>
    </row>
    <row r="32" spans="1:4" ht="18" customHeight="1">
      <c r="A32" s="58" t="s">
        <v>33</v>
      </c>
      <c r="B32" s="23" t="s">
        <v>34</v>
      </c>
      <c r="C32" s="24">
        <f>C33+C41</f>
        <v>19044502671</v>
      </c>
      <c r="D32" s="25">
        <f>D33+D41</f>
        <v>18331035477</v>
      </c>
    </row>
    <row r="33" spans="1:4" ht="18" customHeight="1">
      <c r="A33" s="14">
        <v>1</v>
      </c>
      <c r="B33" s="23" t="s">
        <v>35</v>
      </c>
      <c r="C33" s="24">
        <f>C34+C35+C36+C37+C40</f>
        <v>19222352680</v>
      </c>
      <c r="D33" s="25">
        <f>D34+D35+D36+D37+D40</f>
        <v>18435185486</v>
      </c>
    </row>
    <row r="34" spans="1:4" ht="18" customHeight="1">
      <c r="A34" s="14"/>
      <c r="B34" s="23" t="s">
        <v>36</v>
      </c>
      <c r="C34" s="24">
        <v>15000000000</v>
      </c>
      <c r="D34" s="25">
        <v>15000000000</v>
      </c>
    </row>
    <row r="35" spans="1:4" ht="18" customHeight="1">
      <c r="A35" s="14"/>
      <c r="B35" s="23" t="s">
        <v>37</v>
      </c>
      <c r="C35" s="24"/>
      <c r="D35" s="25"/>
    </row>
    <row r="36" spans="1:4" ht="18" customHeight="1">
      <c r="A36" s="14"/>
      <c r="B36" s="23" t="s">
        <v>38</v>
      </c>
      <c r="C36" s="24">
        <v>1144000000</v>
      </c>
      <c r="D36" s="25">
        <v>1144000000</v>
      </c>
    </row>
    <row r="37" spans="1:4" ht="18" customHeight="1">
      <c r="A37" s="14"/>
      <c r="B37" s="23" t="s">
        <v>39</v>
      </c>
      <c r="C37" s="24">
        <f>C38+C39</f>
        <v>458527335</v>
      </c>
      <c r="D37" s="25">
        <f>D38+D39</f>
        <v>458527335</v>
      </c>
    </row>
    <row r="38" spans="1:4" ht="18" customHeight="1">
      <c r="A38" s="14"/>
      <c r="B38" s="23" t="s">
        <v>40</v>
      </c>
      <c r="C38" s="24">
        <v>186801584</v>
      </c>
      <c r="D38" s="25">
        <v>186801584</v>
      </c>
    </row>
    <row r="39" spans="1:4" ht="18" customHeight="1">
      <c r="A39" s="14"/>
      <c r="B39" s="23" t="s">
        <v>41</v>
      </c>
      <c r="C39" s="24">
        <v>271725751</v>
      </c>
      <c r="D39" s="25">
        <v>271725751</v>
      </c>
    </row>
    <row r="40" spans="1:4" ht="18" customHeight="1">
      <c r="A40" s="14"/>
      <c r="B40" s="23" t="s">
        <v>89</v>
      </c>
      <c r="C40" s="24">
        <v>2619825345</v>
      </c>
      <c r="D40" s="25">
        <v>1832658151</v>
      </c>
    </row>
    <row r="41" spans="1:4" ht="18" customHeight="1">
      <c r="A41" s="63">
        <v>2</v>
      </c>
      <c r="B41" s="23" t="s">
        <v>42</v>
      </c>
      <c r="C41" s="24">
        <f>-177850009</f>
        <v>-177850009</v>
      </c>
      <c r="D41" s="25">
        <v>-104150009</v>
      </c>
    </row>
    <row r="42" spans="1:4" ht="22.5" customHeight="1" thickBot="1">
      <c r="A42" s="62" t="s">
        <v>28</v>
      </c>
      <c r="B42" s="59" t="s">
        <v>6</v>
      </c>
      <c r="C42" s="60">
        <f>C28+C32</f>
        <v>56995534183</v>
      </c>
      <c r="D42" s="61">
        <f>D28+D32</f>
        <v>56095890813</v>
      </c>
    </row>
    <row r="43" ht="13.5" thickTop="1"/>
    <row r="44" ht="20.25" customHeight="1">
      <c r="A44" s="7" t="s">
        <v>87</v>
      </c>
    </row>
    <row r="45" ht="13.5" thickBot="1"/>
    <row r="46" spans="1:4" ht="16.5" thickTop="1">
      <c r="A46" s="89" t="s">
        <v>9</v>
      </c>
      <c r="B46" s="91" t="s">
        <v>46</v>
      </c>
      <c r="C46" s="91" t="s">
        <v>88</v>
      </c>
      <c r="D46" s="9" t="s">
        <v>47</v>
      </c>
    </row>
    <row r="47" spans="1:4" ht="15.75">
      <c r="A47" s="90"/>
      <c r="B47" s="93"/>
      <c r="C47" s="92"/>
      <c r="D47" s="10" t="s">
        <v>48</v>
      </c>
    </row>
    <row r="48" spans="1:4" ht="23.25" customHeight="1">
      <c r="A48" s="11">
        <v>1</v>
      </c>
      <c r="B48" s="26" t="s">
        <v>62</v>
      </c>
      <c r="C48" s="12">
        <v>10871962451</v>
      </c>
      <c r="D48" s="13">
        <f>C48</f>
        <v>10871962451</v>
      </c>
    </row>
    <row r="49" spans="1:4" ht="23.25" customHeight="1">
      <c r="A49" s="14">
        <v>2</v>
      </c>
      <c r="B49" s="23" t="s">
        <v>85</v>
      </c>
      <c r="C49" s="15"/>
      <c r="D49" s="16"/>
    </row>
    <row r="50" spans="1:4" ht="23.25" customHeight="1">
      <c r="A50" s="14">
        <v>2</v>
      </c>
      <c r="B50" s="23" t="s">
        <v>61</v>
      </c>
      <c r="C50" s="15">
        <f>C48-C49</f>
        <v>10871962451</v>
      </c>
      <c r="D50" s="16">
        <f aca="true" t="shared" si="0" ref="D50:D57">C50</f>
        <v>10871962451</v>
      </c>
    </row>
    <row r="51" spans="1:4" ht="23.25" customHeight="1">
      <c r="A51" s="14">
        <v>4</v>
      </c>
      <c r="B51" s="23" t="s">
        <v>60</v>
      </c>
      <c r="C51" s="15">
        <v>9124416617</v>
      </c>
      <c r="D51" s="16">
        <f t="shared" si="0"/>
        <v>9124416617</v>
      </c>
    </row>
    <row r="52" spans="1:4" ht="23.25" customHeight="1">
      <c r="A52" s="14">
        <v>5</v>
      </c>
      <c r="B52" s="23" t="s">
        <v>59</v>
      </c>
      <c r="C52" s="15">
        <f>C50-C51</f>
        <v>1747545834</v>
      </c>
      <c r="D52" s="16">
        <f t="shared" si="0"/>
        <v>1747545834</v>
      </c>
    </row>
    <row r="53" spans="1:4" ht="23.25" customHeight="1">
      <c r="A53" s="14">
        <v>6</v>
      </c>
      <c r="B53" s="23" t="s">
        <v>58</v>
      </c>
      <c r="C53" s="15">
        <v>5147208</v>
      </c>
      <c r="D53" s="16">
        <f t="shared" si="0"/>
        <v>5147208</v>
      </c>
    </row>
    <row r="54" spans="1:4" ht="23.25" customHeight="1">
      <c r="A54" s="14">
        <v>7</v>
      </c>
      <c r="B54" s="23" t="s">
        <v>57</v>
      </c>
      <c r="C54" s="15">
        <v>243045955</v>
      </c>
      <c r="D54" s="16">
        <f t="shared" si="0"/>
        <v>243045955</v>
      </c>
    </row>
    <row r="55" spans="1:4" ht="23.25" customHeight="1">
      <c r="A55" s="14">
        <v>8</v>
      </c>
      <c r="B55" s="23" t="s">
        <v>56</v>
      </c>
      <c r="C55" s="17"/>
      <c r="D55" s="18"/>
    </row>
    <row r="56" spans="1:4" ht="23.25" customHeight="1">
      <c r="A56" s="14">
        <v>9</v>
      </c>
      <c r="B56" s="23" t="s">
        <v>55</v>
      </c>
      <c r="C56" s="15">
        <v>416359318</v>
      </c>
      <c r="D56" s="16">
        <f t="shared" si="0"/>
        <v>416359318</v>
      </c>
    </row>
    <row r="57" spans="1:4" ht="23.25" customHeight="1">
      <c r="A57" s="14">
        <v>10</v>
      </c>
      <c r="B57" s="23" t="s">
        <v>54</v>
      </c>
      <c r="C57" s="15">
        <f>C52-C56-C54+C53</f>
        <v>1093287769</v>
      </c>
      <c r="D57" s="16">
        <f t="shared" si="0"/>
        <v>1093287769</v>
      </c>
    </row>
    <row r="58" spans="1:4" ht="23.25" customHeight="1">
      <c r="A58" s="14">
        <v>11</v>
      </c>
      <c r="B58" s="23" t="s">
        <v>64</v>
      </c>
      <c r="C58" s="17"/>
      <c r="D58" s="16"/>
    </row>
    <row r="59" spans="1:4" ht="23.25" customHeight="1">
      <c r="A59" s="14">
        <v>12</v>
      </c>
      <c r="B59" s="23" t="s">
        <v>53</v>
      </c>
      <c r="C59" s="17"/>
      <c r="D59" s="16"/>
    </row>
    <row r="60" spans="1:4" ht="23.25" customHeight="1">
      <c r="A60" s="14">
        <v>13</v>
      </c>
      <c r="B60" s="23" t="s">
        <v>52</v>
      </c>
      <c r="C60" s="17"/>
      <c r="D60" s="16"/>
    </row>
    <row r="61" spans="1:5" ht="23.25" customHeight="1">
      <c r="A61" s="14">
        <v>14</v>
      </c>
      <c r="B61" s="23" t="s">
        <v>51</v>
      </c>
      <c r="C61" s="15">
        <f>C57</f>
        <v>1093287769</v>
      </c>
      <c r="D61" s="16">
        <f>C61</f>
        <v>1093287769</v>
      </c>
      <c r="E61" s="22"/>
    </row>
    <row r="62" spans="1:4" ht="23.25" customHeight="1">
      <c r="A62" s="14">
        <v>15</v>
      </c>
      <c r="B62" s="23" t="s">
        <v>63</v>
      </c>
      <c r="C62" s="15">
        <v>306120575</v>
      </c>
      <c r="D62" s="16">
        <f>C62</f>
        <v>306120575</v>
      </c>
    </row>
    <row r="63" spans="1:4" ht="23.25" customHeight="1">
      <c r="A63" s="14">
        <v>17</v>
      </c>
      <c r="B63" s="23" t="s">
        <v>50</v>
      </c>
      <c r="C63" s="15">
        <f>C61-C62</f>
        <v>787167194</v>
      </c>
      <c r="D63" s="16">
        <f>C63</f>
        <v>787167194</v>
      </c>
    </row>
    <row r="64" spans="1:4" ht="23.25" customHeight="1" thickBot="1">
      <c r="A64" s="19">
        <v>18</v>
      </c>
      <c r="B64" s="27" t="s">
        <v>49</v>
      </c>
      <c r="C64" s="20">
        <f>C63/1500000</f>
        <v>524.7781293333334</v>
      </c>
      <c r="D64" s="21">
        <f>C64</f>
        <v>524.7781293333334</v>
      </c>
    </row>
    <row r="65" ht="18.75" customHeight="1" thickTop="1"/>
    <row r="66" spans="1:5" ht="24.75" customHeight="1" thickBot="1">
      <c r="A66" s="96" t="s">
        <v>65</v>
      </c>
      <c r="B66" s="96"/>
      <c r="E66" s="28"/>
    </row>
    <row r="67" spans="1:5" ht="20.25" customHeight="1" thickTop="1">
      <c r="A67" s="34" t="s">
        <v>9</v>
      </c>
      <c r="B67" s="35" t="s">
        <v>46</v>
      </c>
      <c r="C67" s="36" t="s">
        <v>78</v>
      </c>
      <c r="D67" s="38" t="s">
        <v>80</v>
      </c>
      <c r="E67" s="37" t="s">
        <v>79</v>
      </c>
    </row>
    <row r="68" spans="1:5" ht="18.75" customHeight="1">
      <c r="A68" s="29">
        <v>1</v>
      </c>
      <c r="B68" s="30" t="s">
        <v>66</v>
      </c>
      <c r="C68" s="30"/>
      <c r="D68" s="39"/>
      <c r="E68" s="31"/>
    </row>
    <row r="69" spans="1:5" ht="18.75" customHeight="1">
      <c r="A69" s="69"/>
      <c r="B69" s="70" t="s">
        <v>67</v>
      </c>
      <c r="C69" s="81" t="s">
        <v>81</v>
      </c>
      <c r="D69" s="71">
        <f>C17/C27*100</f>
        <v>5.174254199515202</v>
      </c>
      <c r="E69" s="72"/>
    </row>
    <row r="70" spans="1:5" ht="18.75" customHeight="1">
      <c r="A70" s="69"/>
      <c r="B70" s="70" t="s">
        <v>68</v>
      </c>
      <c r="C70" s="81" t="s">
        <v>81</v>
      </c>
      <c r="D70" s="71">
        <f>C10/C42*100</f>
        <v>91.49215128779979</v>
      </c>
      <c r="E70" s="72"/>
    </row>
    <row r="71" spans="1:5" ht="18.75" customHeight="1">
      <c r="A71" s="73">
        <v>2</v>
      </c>
      <c r="B71" s="70" t="s">
        <v>69</v>
      </c>
      <c r="C71" s="74"/>
      <c r="D71" s="75"/>
      <c r="E71" s="76"/>
    </row>
    <row r="72" spans="1:5" ht="18.75" customHeight="1">
      <c r="A72" s="69"/>
      <c r="B72" s="70" t="s">
        <v>70</v>
      </c>
      <c r="C72" s="81" t="s">
        <v>81</v>
      </c>
      <c r="D72" s="77">
        <f>C28/C42*100</f>
        <v>66.58597389428384</v>
      </c>
      <c r="E72" s="78"/>
    </row>
    <row r="73" spans="1:5" ht="18.75" customHeight="1">
      <c r="A73" s="69"/>
      <c r="B73" s="70" t="s">
        <v>90</v>
      </c>
      <c r="C73" s="81" t="s">
        <v>81</v>
      </c>
      <c r="D73" s="77">
        <f>C32/C42*100</f>
        <v>33.41402610571617</v>
      </c>
      <c r="E73" s="78"/>
    </row>
    <row r="74" spans="1:5" ht="18.75" customHeight="1">
      <c r="A74" s="73">
        <v>3</v>
      </c>
      <c r="B74" s="70" t="s">
        <v>71</v>
      </c>
      <c r="C74" s="74"/>
      <c r="D74" s="75"/>
      <c r="E74" s="76"/>
    </row>
    <row r="75" spans="1:5" ht="18.75" customHeight="1">
      <c r="A75" s="69"/>
      <c r="B75" s="70" t="s">
        <v>72</v>
      </c>
      <c r="C75" s="74" t="s">
        <v>86</v>
      </c>
      <c r="D75" s="71">
        <f>C11/C29</f>
        <v>0.06311769351066104</v>
      </c>
      <c r="E75" s="78"/>
    </row>
    <row r="76" spans="1:5" ht="18.75" customHeight="1">
      <c r="A76" s="69"/>
      <c r="B76" s="70" t="s">
        <v>73</v>
      </c>
      <c r="C76" s="74" t="s">
        <v>86</v>
      </c>
      <c r="D76" s="71">
        <f>C10/C29</f>
        <v>1.3758322653649566</v>
      </c>
      <c r="E76" s="78"/>
    </row>
    <row r="77" spans="1:5" ht="18.75" customHeight="1">
      <c r="A77" s="73">
        <v>4</v>
      </c>
      <c r="B77" s="70" t="s">
        <v>74</v>
      </c>
      <c r="C77" s="74"/>
      <c r="D77" s="75"/>
      <c r="E77" s="76"/>
    </row>
    <row r="78" spans="1:5" ht="18.75" customHeight="1">
      <c r="A78" s="69"/>
      <c r="B78" s="70" t="s">
        <v>75</v>
      </c>
      <c r="C78" s="81" t="s">
        <v>81</v>
      </c>
      <c r="D78" s="79">
        <f>C61/C42*100</f>
        <v>1.918199003960022</v>
      </c>
      <c r="E78" s="78"/>
    </row>
    <row r="79" spans="1:5" ht="18.75" customHeight="1">
      <c r="A79" s="69"/>
      <c r="B79" s="70" t="s">
        <v>76</v>
      </c>
      <c r="C79" s="81" t="s">
        <v>81</v>
      </c>
      <c r="D79" s="71">
        <f>C61/C50*100</f>
        <v>10.056029662790452</v>
      </c>
      <c r="E79" s="78"/>
    </row>
    <row r="80" spans="1:5" ht="18.75" customHeight="1" thickBot="1">
      <c r="A80" s="32"/>
      <c r="B80" s="33" t="s">
        <v>77</v>
      </c>
      <c r="C80" s="82" t="s">
        <v>81</v>
      </c>
      <c r="D80" s="40">
        <f>C63/C34*100</f>
        <v>5.247781293333333</v>
      </c>
      <c r="E80" s="68"/>
    </row>
    <row r="81" ht="16.5" customHeight="1" thickTop="1">
      <c r="B81" s="28"/>
    </row>
    <row r="82" spans="3:5" s="41" customFormat="1" ht="22.5" customHeight="1">
      <c r="C82" s="86" t="s">
        <v>91</v>
      </c>
      <c r="D82" s="86"/>
      <c r="E82" s="86"/>
    </row>
    <row r="83" spans="2:5" s="66" customFormat="1" ht="25.5" customHeight="1">
      <c r="B83" s="67" t="s">
        <v>7</v>
      </c>
      <c r="C83" s="85" t="s">
        <v>5</v>
      </c>
      <c r="D83" s="85"/>
      <c r="E83" s="85"/>
    </row>
    <row r="84" s="41" customFormat="1" ht="12.75">
      <c r="B84" s="64"/>
    </row>
    <row r="85" s="41" customFormat="1" ht="12.75"/>
    <row r="86" s="41" customFormat="1" ht="12.75"/>
    <row r="87" s="41" customFormat="1" ht="12.75"/>
    <row r="88" s="41" customFormat="1" ht="27" customHeight="1">
      <c r="B88" s="65" t="s">
        <v>92</v>
      </c>
    </row>
  </sheetData>
  <mergeCells count="10">
    <mergeCell ref="D8:D9"/>
    <mergeCell ref="C83:E83"/>
    <mergeCell ref="C82:E82"/>
    <mergeCell ref="A8:A9"/>
    <mergeCell ref="A46:A47"/>
    <mergeCell ref="C46:C47"/>
    <mergeCell ref="B46:B47"/>
    <mergeCell ref="B8:B9"/>
    <mergeCell ref="C8:C9"/>
    <mergeCell ref="A66:B66"/>
  </mergeCells>
  <printOptions/>
  <pageMargins left="0.48" right="0.28" top="0.23" bottom="0.25" header="0.23" footer="0.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lehung</cp:lastModifiedBy>
  <cp:lastPrinted>2007-04-14T08:17:12Z</cp:lastPrinted>
  <dcterms:created xsi:type="dcterms:W3CDTF">2008-01-24T09:13:36Z</dcterms:created>
  <dcterms:modified xsi:type="dcterms:W3CDTF">2008-04-18T02:08:18Z</dcterms:modified>
  <cp:category/>
  <cp:version/>
  <cp:contentType/>
  <cp:contentStatus/>
</cp:coreProperties>
</file>